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  <sheet xmlns:r="http://schemas.openxmlformats.org/officeDocument/2006/relationships" name="ATO 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$0.00"/>
    <numFmt numFmtId="167" formatCode="0.0%"/>
    <numFmt numFmtId="168" formatCode="$0"/>
    <numFmt numFmtId="169" formatCode="mmm yy"/>
    <numFmt numFmtId="170" formatCode="#,##0.00;[Red]-#,##0.00;&quot;-&quot;"/>
  </numFmts>
  <fonts count="8">
    <font>
      <name val="Calibri"/>
      <family val="2"/>
      <color theme="1"/>
      <sz val="11"/>
      <scheme val="minor"/>
    </font>
    <font>
      <name val="Calibri"/>
      <b val="1"/>
      <color rgb="0000246D"/>
      <sz val="16"/>
    </font>
    <font>
      <name val="Calibri"/>
      <color rgb="00555555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color rgb="0000246D"/>
      <sz val="11"/>
    </font>
    <font>
      <name val="Calibri"/>
      <b val="1"/>
      <color rgb="0000246D"/>
      <sz val="12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0246D"/>
      </patternFill>
    </fill>
    <fill>
      <patternFill patternType="solid">
        <fgColor rgb="00FFFBE6"/>
      </patternFill>
    </fill>
  </fills>
  <borders count="5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  <border>
      <left/>
      <right/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 style="thin">
        <color rgb="00D5DCE8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6" fillId="3" borderId="1" applyProtection="1" pivotButton="0" quotePrefix="0" xfId="0">
      <protection locked="0" hidden="0"/>
    </xf>
    <xf numFmtId="0" fontId="3" fillId="0" borderId="0" pivotButton="0" quotePrefix="0" xfId="0"/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9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4" fillId="2" borderId="0" pivotButton="0" quotePrefix="0" xfId="0"/>
    <xf numFmtId="0" fontId="0" fillId="2" borderId="0" pivotButton="0" quotePrefix="0" xfId="0"/>
    <xf numFmtId="170" fontId="0" fillId="3" borderId="1" applyProtection="1" pivotButton="0" quotePrefix="0" xfId="0">
      <protection locked="0" hidden="0"/>
    </xf>
    <xf numFmtId="170" fontId="0" fillId="0" borderId="0" pivotButton="0" quotePrefix="0" xfId="0"/>
    <xf numFmtId="0" fontId="7" fillId="0" borderId="0" pivotButton="0" quotePrefix="0" xfId="0"/>
    <xf numFmtId="170" fontId="7" fillId="0" borderId="0" pivotButton="0" quotePrefix="0" xfId="0"/>
    <xf numFmtId="170" fontId="5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showGridLines="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4" customHeight="1">
      <c r="A1" s="1" t="inlineStr">
        <is>
          <t>Profit and loss statement (sole trader / small business)</t>
        </is>
      </c>
    </row>
    <row r="2">
      <c r="A2" s="2" t="inlineStr">
        <is>
          <t>Top Accountants Pty Ltd  ·  1300 009 007  ·  info@topaccountants.com.au  ·  topaccountants.com.au</t>
        </is>
      </c>
    </row>
    <row r="3" ht="42" customHeight="1">
      <c r="A3" s="3" t="inlineStr">
        <is>
          <t>Enter monthly amounts in the yellow cells, excluding GST if you are registered for GST. Totals, gross profit and net profit are worked out for you.</t>
        </is>
      </c>
    </row>
    <row r="5" ht="30" customHeight="1">
      <c r="A5" s="4" t="inlineStr">
        <is>
          <t>Financial year you’re doing the tax return for</t>
        </is>
      </c>
      <c r="B5" s="5" t="inlineStr">
        <is>
          <t>2025–26</t>
        </is>
      </c>
      <c r="C5" s="6" t="inlineStr">
        <is>
          <t>Choose the year from the list. The month headings follow it.</t>
        </is>
      </c>
    </row>
    <row r="7">
      <c r="A7" s="7" t="inlineStr">
        <is>
          <t>Business name</t>
        </is>
      </c>
      <c r="B7" s="8" t="n"/>
      <c r="C7" s="9" t="n"/>
    </row>
    <row r="8">
      <c r="A8" s="7" t="inlineStr">
        <is>
          <t>ABN</t>
        </is>
      </c>
      <c r="B8" s="8" t="n"/>
      <c r="C8" s="9" t="n"/>
    </row>
    <row r="9">
      <c r="A9" s="7" t="inlineStr">
        <is>
          <t>Owner name</t>
        </is>
      </c>
      <c r="B9" s="8" t="n"/>
      <c r="C9" s="9" t="n"/>
    </row>
    <row r="10">
      <c r="A10" s="7" t="inlineStr">
        <is>
          <t>Email</t>
        </is>
      </c>
      <c r="B10" s="8" t="n"/>
      <c r="C10" s="9" t="n"/>
    </row>
    <row r="11">
      <c r="A11" s="7" t="inlineStr">
        <is>
          <t>Phone</t>
        </is>
      </c>
      <c r="B11" s="8" t="n"/>
      <c r="C11" s="9" t="n"/>
    </row>
    <row r="13">
      <c r="B13" s="10">
        <f>DATE(YEAR(INDEX('ATO rates'!$B$2:$B$5,MATCH($B$5,'ATO rates'!$A$2:$A$5,0))),7,1)</f>
        <v/>
      </c>
      <c r="C13" s="10">
        <f>DATE(YEAR(INDEX('ATO rates'!$B$2:$B$5,MATCH($B$5,'ATO rates'!$A$2:$A$5,0))),8,1)</f>
        <v/>
      </c>
      <c r="D13" s="10">
        <f>DATE(YEAR(INDEX('ATO rates'!$B$2:$B$5,MATCH($B$5,'ATO rates'!$A$2:$A$5,0))),9,1)</f>
        <v/>
      </c>
      <c r="E13" s="10">
        <f>DATE(YEAR(INDEX('ATO rates'!$B$2:$B$5,MATCH($B$5,'ATO rates'!$A$2:$A$5,0))),10,1)</f>
        <v/>
      </c>
      <c r="F13" s="10">
        <f>DATE(YEAR(INDEX('ATO rates'!$B$2:$B$5,MATCH($B$5,'ATO rates'!$A$2:$A$5,0))),11,1)</f>
        <v/>
      </c>
      <c r="G13" s="10">
        <f>DATE(YEAR(INDEX('ATO rates'!$B$2:$B$5,MATCH($B$5,'ATO rates'!$A$2:$A$5,0))),12,1)</f>
        <v/>
      </c>
      <c r="H13" s="10">
        <f>DATE(YEAR(INDEX('ATO rates'!$B$2:$B$5,MATCH($B$5,'ATO rates'!$A$2:$A$5,0))),13,1)</f>
        <v/>
      </c>
      <c r="I13" s="10">
        <f>DATE(YEAR(INDEX('ATO rates'!$B$2:$B$5,MATCH($B$5,'ATO rates'!$A$2:$A$5,0))),14,1)</f>
        <v/>
      </c>
      <c r="J13" s="10">
        <f>DATE(YEAR(INDEX('ATO rates'!$B$2:$B$5,MATCH($B$5,'ATO rates'!$A$2:$A$5,0))),15,1)</f>
        <v/>
      </c>
      <c r="K13" s="10">
        <f>DATE(YEAR(INDEX('ATO rates'!$B$2:$B$5,MATCH($B$5,'ATO rates'!$A$2:$A$5,0))),16,1)</f>
        <v/>
      </c>
      <c r="L13" s="10">
        <f>DATE(YEAR(INDEX('ATO rates'!$B$2:$B$5,MATCH($B$5,'ATO rates'!$A$2:$A$5,0))),17,1)</f>
        <v/>
      </c>
      <c r="M13" s="10">
        <f>DATE(YEAR(INDEX('ATO rates'!$B$2:$B$5,MATCH($B$5,'ATO rates'!$A$2:$A$5,0))),18,1)</f>
        <v/>
      </c>
      <c r="N13" s="11" t="inlineStr">
        <is>
          <t>Total</t>
        </is>
      </c>
    </row>
    <row r="14">
      <c r="A14" s="12" t="inlineStr">
        <is>
          <t>Income</t>
        </is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</row>
    <row r="15">
      <c r="A15" t="inlineStr">
        <is>
          <t>Sales and services</t>
        </is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5">
        <f>SUM(B15:M15)</f>
        <v/>
      </c>
    </row>
    <row r="16">
      <c r="A16" t="inlineStr">
        <is>
          <t>Other business income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5">
        <f>SUM(B16:M16)</f>
        <v/>
      </c>
    </row>
    <row r="17">
      <c r="A17" s="16" t="inlineStr">
        <is>
          <t>Total income</t>
        </is>
      </c>
      <c r="B17" s="17">
        <f>SUM(B15:B16)</f>
        <v/>
      </c>
      <c r="C17" s="17">
        <f>SUM(C15:C16)</f>
        <v/>
      </c>
      <c r="D17" s="17">
        <f>SUM(D15:D16)</f>
        <v/>
      </c>
      <c r="E17" s="17">
        <f>SUM(E15:E16)</f>
        <v/>
      </c>
      <c r="F17" s="17">
        <f>SUM(F15:F16)</f>
        <v/>
      </c>
      <c r="G17" s="17">
        <f>SUM(G15:G16)</f>
        <v/>
      </c>
      <c r="H17" s="17">
        <f>SUM(H15:H16)</f>
        <v/>
      </c>
      <c r="I17" s="17">
        <f>SUM(I15:I16)</f>
        <v/>
      </c>
      <c r="J17" s="17">
        <f>SUM(J15:J16)</f>
        <v/>
      </c>
      <c r="K17" s="17">
        <f>SUM(K15:K16)</f>
        <v/>
      </c>
      <c r="L17" s="17">
        <f>SUM(L15:L16)</f>
        <v/>
      </c>
      <c r="M17" s="17">
        <f>SUM(M15:M16)</f>
        <v/>
      </c>
      <c r="N17" s="17">
        <f>SUM(N15:N16)</f>
        <v/>
      </c>
    </row>
    <row r="19">
      <c r="A19" s="12" t="inlineStr">
        <is>
          <t>Cost of sales</t>
        </is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</row>
    <row r="20">
      <c r="A20" t="inlineStr">
        <is>
          <t>Opening stock (July column only)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5">
        <f>SUM(B20:M20)</f>
        <v/>
      </c>
    </row>
    <row r="21">
      <c r="A21" t="inlineStr">
        <is>
          <t>Purchases of stock and materials</t>
        </is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5">
        <f>SUM(B21:M21)</f>
        <v/>
      </c>
    </row>
    <row r="22">
      <c r="A22" t="inlineStr">
        <is>
          <t>Closing stock (June column only; subtracted)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5">
        <f>SUM(B22:M22)</f>
        <v/>
      </c>
    </row>
    <row r="23">
      <c r="A23" s="16" t="inlineStr">
        <is>
          <t>Total cost of sales</t>
        </is>
      </c>
      <c r="B23" s="17">
        <f>SUM(B20:B21)-B22</f>
        <v/>
      </c>
      <c r="C23" s="17">
        <f>SUM(C20:C21)-C22</f>
        <v/>
      </c>
      <c r="D23" s="17">
        <f>SUM(D20:D21)-D22</f>
        <v/>
      </c>
      <c r="E23" s="17">
        <f>SUM(E20:E21)-E22</f>
        <v/>
      </c>
      <c r="F23" s="17">
        <f>SUM(F20:F21)-F22</f>
        <v/>
      </c>
      <c r="G23" s="17">
        <f>SUM(G20:G21)-G22</f>
        <v/>
      </c>
      <c r="H23" s="17">
        <f>SUM(H20:H21)-H22</f>
        <v/>
      </c>
      <c r="I23" s="17">
        <f>SUM(I20:I21)-I22</f>
        <v/>
      </c>
      <c r="J23" s="17">
        <f>SUM(J20:J21)-J22</f>
        <v/>
      </c>
      <c r="K23" s="17">
        <f>SUM(K20:K21)-K22</f>
        <v/>
      </c>
      <c r="L23" s="17">
        <f>SUM(L20:L21)-L22</f>
        <v/>
      </c>
      <c r="M23" s="17">
        <f>SUM(M20:M21)-M22</f>
        <v/>
      </c>
      <c r="N23" s="17">
        <f>SUM(N20:N21)-N22</f>
        <v/>
      </c>
    </row>
    <row r="25">
      <c r="A25" s="7" t="inlineStr">
        <is>
          <t>Gross profit</t>
        </is>
      </c>
      <c r="B25" s="18">
        <f>B17-B23</f>
        <v/>
      </c>
      <c r="C25" s="18">
        <f>C17-C23</f>
        <v/>
      </c>
      <c r="D25" s="18">
        <f>D17-D23</f>
        <v/>
      </c>
      <c r="E25" s="18">
        <f>E17-E23</f>
        <v/>
      </c>
      <c r="F25" s="18">
        <f>F17-F23</f>
        <v/>
      </c>
      <c r="G25" s="18">
        <f>G17-G23</f>
        <v/>
      </c>
      <c r="H25" s="18">
        <f>H17-H23</f>
        <v/>
      </c>
      <c r="I25" s="18">
        <f>I17-I23</f>
        <v/>
      </c>
      <c r="J25" s="18">
        <f>J17-J23</f>
        <v/>
      </c>
      <c r="K25" s="18">
        <f>K17-K23</f>
        <v/>
      </c>
      <c r="L25" s="18">
        <f>L17-L23</f>
        <v/>
      </c>
      <c r="M25" s="18">
        <f>M17-M23</f>
        <v/>
      </c>
      <c r="N25" s="18">
        <f>N17-N23</f>
        <v/>
      </c>
    </row>
    <row r="27">
      <c r="A27" s="12" t="inlineStr">
        <is>
          <t>Expenses</t>
        </is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</row>
    <row r="28">
      <c r="A28" t="inlineStr">
        <is>
          <t>Accounting and tax fees</t>
        </is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5">
        <f>SUM(B28:M28)</f>
        <v/>
      </c>
    </row>
    <row r="29">
      <c r="A29" t="inlineStr">
        <is>
          <t>Advertising and marketing</t>
        </is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5">
        <f>SUM(B29:M29)</f>
        <v/>
      </c>
    </row>
    <row r="30">
      <c r="A30" t="inlineStr">
        <is>
          <t>Bank fees and merchant fees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5">
        <f>SUM(B30:M30)</f>
        <v/>
      </c>
    </row>
    <row r="31">
      <c r="A31" t="inlineStr">
        <is>
          <t>Contractors and subcontractors</t>
        </is>
      </c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5">
        <f>SUM(B31:M31)</f>
        <v/>
      </c>
    </row>
    <row r="32">
      <c r="A32" t="inlineStr">
        <is>
          <t>Depreciation</t>
        </is>
      </c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5">
        <f>SUM(B32:M32)</f>
        <v/>
      </c>
    </row>
    <row r="33">
      <c r="A33" t="inlineStr">
        <is>
          <t>Insurance</t>
        </is>
      </c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5">
        <f>SUM(B33:M33)</f>
        <v/>
      </c>
    </row>
    <row r="34">
      <c r="A34" t="inlineStr">
        <is>
          <t>Interest</t>
        </is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5">
        <f>SUM(B34:M34)</f>
        <v/>
      </c>
    </row>
    <row r="35">
      <c r="A35" t="inlineStr">
        <is>
          <t>Motor vehicle expenses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5">
        <f>SUM(B35:M35)</f>
        <v/>
      </c>
    </row>
    <row r="36">
      <c r="A36" t="inlineStr">
        <is>
          <t>Rent and leasing</t>
        </is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5">
        <f>SUM(B36:M36)</f>
        <v/>
      </c>
    </row>
    <row r="37">
      <c r="A37" t="inlineStr">
        <is>
          <t>Repairs and maintenance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5">
        <f>SUM(B37:M37)</f>
        <v/>
      </c>
    </row>
    <row r="38">
      <c r="A38" t="inlineStr">
        <is>
          <t>Salaries and wages</t>
        </is>
      </c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5">
        <f>SUM(B38:M38)</f>
        <v/>
      </c>
    </row>
    <row r="39">
      <c r="A39" t="inlineStr">
        <is>
          <t>Superannuation</t>
        </is>
      </c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5">
        <f>SUM(B39:M39)</f>
        <v/>
      </c>
    </row>
    <row r="40">
      <c r="A40" t="inlineStr">
        <is>
          <t>Telephone and internet</t>
        </is>
      </c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5">
        <f>SUM(B40:M40)</f>
        <v/>
      </c>
    </row>
    <row r="41">
      <c r="A41" t="inlineStr">
        <is>
          <t>Software and subscriptions</t>
        </is>
      </c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5">
        <f>SUM(B41:M41)</f>
        <v/>
      </c>
    </row>
    <row r="42">
      <c r="A42" t="inlineStr">
        <is>
          <t>Travel</t>
        </is>
      </c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5">
        <f>SUM(B42:M42)</f>
        <v/>
      </c>
    </row>
    <row r="43">
      <c r="A43" t="inlineStr">
        <is>
          <t>Electricity, gas and water</t>
        </is>
      </c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5">
        <f>SUM(B43:M43)</f>
        <v/>
      </c>
    </row>
    <row r="44">
      <c r="A44" t="inlineStr">
        <is>
          <t>Office supplies and postage</t>
        </is>
      </c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5">
        <f>SUM(B44:M44)</f>
        <v/>
      </c>
    </row>
    <row r="45">
      <c r="A45" s="8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5">
        <f>SUM(B45:M45)</f>
        <v/>
      </c>
    </row>
    <row r="46">
      <c r="A46" s="8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5">
        <f>SUM(B46:M46)</f>
        <v/>
      </c>
    </row>
    <row r="47">
      <c r="A47" s="8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5">
        <f>SUM(B47:M47)</f>
        <v/>
      </c>
    </row>
    <row r="48">
      <c r="A48" s="16" t="inlineStr">
        <is>
          <t>Total expenses</t>
        </is>
      </c>
      <c r="B48" s="17">
        <f>SUM(B28:B47)</f>
        <v/>
      </c>
      <c r="C48" s="17">
        <f>SUM(C28:C47)</f>
        <v/>
      </c>
      <c r="D48" s="17">
        <f>SUM(D28:D47)</f>
        <v/>
      </c>
      <c r="E48" s="17">
        <f>SUM(E28:E47)</f>
        <v/>
      </c>
      <c r="F48" s="17">
        <f>SUM(F28:F47)</f>
        <v/>
      </c>
      <c r="G48" s="17">
        <f>SUM(G28:G47)</f>
        <v/>
      </c>
      <c r="H48" s="17">
        <f>SUM(H28:H47)</f>
        <v/>
      </c>
      <c r="I48" s="17">
        <f>SUM(I28:I47)</f>
        <v/>
      </c>
      <c r="J48" s="17">
        <f>SUM(J28:J47)</f>
        <v/>
      </c>
      <c r="K48" s="17">
        <f>SUM(K28:K47)</f>
        <v/>
      </c>
      <c r="L48" s="17">
        <f>SUM(L28:L47)</f>
        <v/>
      </c>
      <c r="M48" s="17">
        <f>SUM(M28:M47)</f>
        <v/>
      </c>
      <c r="N48" s="17">
        <f>SUM(N28:N47)</f>
        <v/>
      </c>
    </row>
    <row r="50">
      <c r="A50" s="7" t="inlineStr">
        <is>
          <t>Net profit</t>
        </is>
      </c>
      <c r="B50" s="18">
        <f>B25-B48</f>
        <v/>
      </c>
      <c r="C50" s="18">
        <f>C25-C48</f>
        <v/>
      </c>
      <c r="D50" s="18">
        <f>D25-D48</f>
        <v/>
      </c>
      <c r="E50" s="18">
        <f>E25-E48</f>
        <v/>
      </c>
      <c r="F50" s="18">
        <f>F25-F48</f>
        <v/>
      </c>
      <c r="G50" s="18">
        <f>G25-G48</f>
        <v/>
      </c>
      <c r="H50" s="18">
        <f>H25-H48</f>
        <v/>
      </c>
      <c r="I50" s="18">
        <f>I25-I48</f>
        <v/>
      </c>
      <c r="J50" s="18">
        <f>J25-J48</f>
        <v/>
      </c>
      <c r="K50" s="18">
        <f>K25-K48</f>
        <v/>
      </c>
      <c r="L50" s="18">
        <f>L25-L48</f>
        <v/>
      </c>
      <c r="M50" s="18">
        <f>M25-M48</f>
        <v/>
      </c>
      <c r="N50" s="18">
        <f>N25-N48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">
    <mergeCell ref="A3:N3"/>
    <mergeCell ref="B7:C7"/>
    <mergeCell ref="B11:C11"/>
    <mergeCell ref="B10:C10"/>
    <mergeCell ref="B9:C9"/>
    <mergeCell ref="B8:C8"/>
  </mergeCells>
  <dataValidations count="1">
    <dataValidation sqref="B5" showDropDown="0" showInputMessage="0" showErrorMessage="1" allowBlank="0" errorTitle="Financial year" error="Please choose a financial year from the list." type="list">
      <formula1>'ATO rates'!$A$2:$A$5</formula1>
    </dataValidation>
  </dataValidations>
  <pageMargins left="0.75" right="0.75" top="1" bottom="1" header="0.5" footer="0.5"/>
  <pageSetup orientation="landscape" fitToHeight="0" fitToWidth="1"/>
  <headerFooter>
    <oddHeader/>
    <oddFooter>&amp;CTop Accountants Pty Ltd  ·  1300 009 007  ·  info@topaccountants.com.au  ·  topaccountants.com.au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44" customHeight="1">
      <c r="A1" s="19" t="inlineStr">
        <is>
          <t>Financial year</t>
        </is>
      </c>
      <c r="B1" s="19" t="inlineStr">
        <is>
          <t>Year starts</t>
        </is>
      </c>
      <c r="C1" s="19" t="inlineStr">
        <is>
          <t>Year ends</t>
        </is>
      </c>
      <c r="D1" s="19" t="inlineStr">
        <is>
          <t>WFH fixed rate ($/hour)</t>
        </is>
      </c>
      <c r="E1" s="19" t="inlineStr">
        <is>
          <t>Car cents per km ($/km)</t>
        </is>
      </c>
      <c r="F1" s="19" t="inlineStr">
        <is>
          <t>CGT discount: individuals and trusts</t>
        </is>
      </c>
      <c r="G1" s="19" t="inlineStr">
        <is>
          <t>CGT discount: complying super funds</t>
        </is>
      </c>
      <c r="H1" s="19" t="inlineStr">
        <is>
          <t>CGT discount: companies</t>
        </is>
      </c>
      <c r="I1" s="19" t="inlineStr">
        <is>
          <t>Gifts to DGRs: minimum ($)</t>
        </is>
      </c>
    </row>
    <row r="2">
      <c r="A2" s="20" t="inlineStr">
        <is>
          <t>2025–26</t>
        </is>
      </c>
      <c r="B2" s="21" t="n">
        <v>45839</v>
      </c>
      <c r="C2" s="21" t="n">
        <v>46203</v>
      </c>
      <c r="D2" s="22" t="n">
        <v>0.7</v>
      </c>
      <c r="E2" s="22" t="n">
        <v>0.88</v>
      </c>
      <c r="F2" s="23" t="n">
        <v>0.5</v>
      </c>
      <c r="G2" s="23" t="n">
        <v>0.3333333333333333</v>
      </c>
      <c r="H2" s="23" t="n">
        <v>0</v>
      </c>
      <c r="I2" s="24" t="n">
        <v>0</v>
      </c>
    </row>
    <row r="3">
      <c r="A3" s="20" t="inlineStr">
        <is>
          <t>2024–25</t>
        </is>
      </c>
      <c r="B3" s="21" t="n">
        <v>45474</v>
      </c>
      <c r="C3" s="21" t="n">
        <v>45838</v>
      </c>
      <c r="D3" s="22" t="n">
        <v>0.7</v>
      </c>
      <c r="E3" s="22" t="n">
        <v>0.88</v>
      </c>
      <c r="F3" s="23" t="n">
        <v>0.5</v>
      </c>
      <c r="G3" s="23" t="n">
        <v>0.3333333333333333</v>
      </c>
      <c r="H3" s="23" t="n">
        <v>0</v>
      </c>
      <c r="I3" s="24" t="n">
        <v>0</v>
      </c>
    </row>
    <row r="4">
      <c r="A4" s="20" t="inlineStr">
        <is>
          <t>2023–24</t>
        </is>
      </c>
      <c r="B4" s="21" t="n">
        <v>45108</v>
      </c>
      <c r="C4" s="21" t="n">
        <v>45473</v>
      </c>
      <c r="D4" s="22" t="n">
        <v>0.67</v>
      </c>
      <c r="E4" s="22" t="n">
        <v>0.85</v>
      </c>
      <c r="F4" s="23" t="n">
        <v>0.5</v>
      </c>
      <c r="G4" s="23" t="n">
        <v>0.3333333333333333</v>
      </c>
      <c r="H4" s="23" t="n">
        <v>0</v>
      </c>
      <c r="I4" s="24" t="n">
        <v>2</v>
      </c>
    </row>
    <row r="5">
      <c r="A5" s="20" t="inlineStr">
        <is>
          <t>2022–23</t>
        </is>
      </c>
      <c r="B5" s="21" t="n">
        <v>44743</v>
      </c>
      <c r="C5" s="21" t="n">
        <v>45107</v>
      </c>
      <c r="D5" s="22" t="n">
        <v>0.67</v>
      </c>
      <c r="E5" s="22" t="n">
        <v>0.78</v>
      </c>
      <c r="F5" s="23" t="n">
        <v>0.5</v>
      </c>
      <c r="G5" s="23" t="n">
        <v>0.3333333333333333</v>
      </c>
      <c r="H5" s="23" t="n">
        <v>0</v>
      </c>
      <c r="I5" s="24" t="n">
        <v>2</v>
      </c>
    </row>
    <row r="7">
      <c r="A7" s="6" t="inlineStr">
        <is>
          <t>Checked on ato.gov.au on 21 October 2026. 2026–27 is not listed: the ATO has not published a working-from-home fixed rate for it yet.</t>
        </is>
      </c>
    </row>
    <row r="8">
      <c r="A8" s="6" t="inlineStr">
        <is>
          <t>Working from home: https://www.ato.gov.au/individuals-and-families/income-deductions-offsets-and-records/deductions-you-can-claim/working-from-home-expenses/fixed-rate-method</t>
        </is>
      </c>
    </row>
    <row r="9">
      <c r="A9" s="6" t="inlineStr">
        <is>
          <t>Car cents per km: https://www.ato.gov.au/individuals-and-families/income-deductions-offsets-and-records/deductions-you-can-claim/work-related-deductions/cars-transport-and-travel/motor-vehicle-and-car-expenses/expenses-for-a-car-you-own-or-lease/cents-per-kilometre-method</t>
        </is>
      </c>
    </row>
    <row r="10">
      <c r="A10" s="6" t="inlineStr">
        <is>
          <t>CGT discount: https://www.ato.gov.au/individuals-and-families/investments-and-assets/capital-gains-tax/cgt-discount</t>
        </is>
      </c>
    </row>
    <row r="11">
      <c r="A11" s="6" t="inlineStr">
        <is>
          <t>Gifts and donations: https://www.ato.gov.au/individuals-and-families/income-deductions-offsets-and-records/deductions-you-can-claim/gifts-and-donations</t>
        </is>
      </c>
    </row>
    <row r="13">
      <c r="A13" s="6" t="inlineStr">
        <is>
          <t>The CGT changes legislated to start on 1 July 2027 don’t apply to these years.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Top Accountants Pty Ltd</dc:creator>
  <dcterms:created xmlns:dcterms="http://purl.org/dc/terms/" xmlns:xsi="http://www.w3.org/2001/XMLSchema-instance" xsi:type="dcterms:W3CDTF">2026-10-20T19:58:22Z</dcterms:created>
  <dcterms:modified xmlns:dcterms="http://purl.org/dc/terms/" xmlns:xsi="http://www.w3.org/2001/XMLSchema-instance" xsi:type="dcterms:W3CDTF">2026-10-20T19:58:22Z</dcterms:modified>
</cp:coreProperties>
</file>